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" windowWidth="21915" windowHeight="97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5" i="1" l="1"/>
  <c r="D44" i="1"/>
  <c r="D29" i="1"/>
  <c r="D57" i="1"/>
  <c r="D13" i="1"/>
  <c r="D10" i="1"/>
  <c r="D18" i="1"/>
  <c r="D60" i="1"/>
</calcChain>
</file>

<file path=xl/sharedStrings.xml><?xml version="1.0" encoding="utf-8"?>
<sst xmlns="http://schemas.openxmlformats.org/spreadsheetml/2006/main" count="72" uniqueCount="59">
  <si>
    <t>NÁVRH rozpočtu na rok 2017</t>
  </si>
  <si>
    <t>Jilemnicko svazek obcí</t>
  </si>
  <si>
    <t>Masarykovo nám. 82, Jilemnice, 514 01, IČO: 70694061</t>
  </si>
  <si>
    <t>PŘÍJMY</t>
  </si>
  <si>
    <t>Paragraf</t>
  </si>
  <si>
    <t>Položka</t>
  </si>
  <si>
    <t>Obsah</t>
  </si>
  <si>
    <t>Částka</t>
  </si>
  <si>
    <t>Poznámka</t>
  </si>
  <si>
    <t>Neinvestiční přijaté transfery od obcí</t>
  </si>
  <si>
    <t>ČP, MČP, ÚČP</t>
  </si>
  <si>
    <t>Neinvestiční přijaté transfery od krajů</t>
  </si>
  <si>
    <t>"Osv.či.mikroreg.v obl.komp."</t>
  </si>
  <si>
    <t>"Úz.tech.dok. Hor.Syt.-Pas."</t>
  </si>
  <si>
    <t>Příjmy z poskytovaných služeb a výrobků</t>
  </si>
  <si>
    <t>pronájem, KLP, propagace</t>
  </si>
  <si>
    <t>Realizované kurzové zisky</t>
  </si>
  <si>
    <t>Přijaté neinvestiční dary</t>
  </si>
  <si>
    <t>Přijaté nekapitálové příspěvky a náhrady</t>
  </si>
  <si>
    <t>"MAP Jilemnicko"</t>
  </si>
  <si>
    <t>Neinvestiční převody z NF</t>
  </si>
  <si>
    <t>"Příklady dobré praxe"</t>
  </si>
  <si>
    <t>CELKEM PŘÍJMY</t>
  </si>
  <si>
    <t>VÝDAJE</t>
  </si>
  <si>
    <t>DSO, KLP 2017</t>
  </si>
  <si>
    <t>50xx</t>
  </si>
  <si>
    <t>Platy, OOV, soc.a zdr.poj.org.</t>
  </si>
  <si>
    <t>Drobný hmotný dlouhodobý majetek</t>
  </si>
  <si>
    <t>Nákup materiálu j.n.</t>
  </si>
  <si>
    <t>Kurzové rozdíly ve výdajích</t>
  </si>
  <si>
    <t>ČNB-EUR</t>
  </si>
  <si>
    <t>Služby pošt a peněžních ústavů</t>
  </si>
  <si>
    <t>ČS, ČNB</t>
  </si>
  <si>
    <t xml:space="preserve">Služby telekomunikací </t>
  </si>
  <si>
    <t>internet</t>
  </si>
  <si>
    <t>Nájemné</t>
  </si>
  <si>
    <t>Nákup ostatních služeb</t>
  </si>
  <si>
    <t>Cestovné</t>
  </si>
  <si>
    <t>Pohoštění</t>
  </si>
  <si>
    <t>KOMPOSTOVÁNÍ</t>
  </si>
  <si>
    <t>Pohonné hmoty a maziva</t>
  </si>
  <si>
    <t>pojištění vozů</t>
  </si>
  <si>
    <t>Opravy a udržování</t>
  </si>
  <si>
    <t>MAP Jilemnicko, Společně krajem Jilemnicka, Krkonoš.kultur.setkávání</t>
  </si>
  <si>
    <t>Platy, OOV, soc.a zdr.poj.org, honoráře, OSA</t>
  </si>
  <si>
    <t>Ostatní nákupy j.n.</t>
  </si>
  <si>
    <t>čl.pol. MAS Přijďte pobejt</t>
  </si>
  <si>
    <t>Dlouhodobý hmotný majetek</t>
  </si>
  <si>
    <t>Územně technická dokumentace Horní Sytová - Paseky</t>
  </si>
  <si>
    <t>Osvětová činnost mikroregionu v oblasti kompostování</t>
  </si>
  <si>
    <t>CELKEM VÝDAJE</t>
  </si>
  <si>
    <t>FINANCOVÁNÍ</t>
  </si>
  <si>
    <t>Změna stavu krátkodobých prostředků</t>
  </si>
  <si>
    <t>Datum vyvěšení na úřední desce:</t>
  </si>
  <si>
    <t>Datum sejmutí z úřední desky:</t>
  </si>
  <si>
    <t>Datumm vyvěšené na elektronické desce:</t>
  </si>
  <si>
    <t>Datum sejmutí z elektronické desky:</t>
  </si>
  <si>
    <t>Podpis předsedy:</t>
  </si>
  <si>
    <t>V Jilemnici, 10.3.2017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</si>
</sst>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3" fontId="5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/>
    <xf numFmtId="0" fontId="7" fillId="0" borderId="1" xfId="0" applyFont="1" applyBorder="1"/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3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/>
    <xf numFmtId="3" fontId="5" fillId="0" borderId="1" xfId="0" applyNumberFormat="1" applyFont="1" applyBorder="1"/>
    <xf numFmtId="0" fontId="6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6" fillId="0" borderId="0" xfId="0" applyFont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view="pageLayout" zoomScaleNormal="100" workbookViewId="0">
      <selection activeCell="E58" sqref="E58"/>
    </sheetView>
  </sheetViews>
  <sheetFormatPr defaultRowHeight="14.25" x14ac:dyDescent="0.2"/>
  <cols>
    <col min="1" max="2" width="9.140625" style="2"/>
    <col min="3" max="3" width="36.85546875" style="1" customWidth="1"/>
    <col min="4" max="4" width="13.140625" style="4" customWidth="1"/>
    <col min="5" max="5" width="23" style="5" customWidth="1"/>
    <col min="6" max="16384" width="9.140625" style="1"/>
  </cols>
  <sheetData>
    <row r="1" spans="1:5" ht="18" x14ac:dyDescent="0.25">
      <c r="A1" s="1"/>
      <c r="C1" s="3" t="s">
        <v>0</v>
      </c>
    </row>
    <row r="2" spans="1:5" ht="15.75" x14ac:dyDescent="0.25">
      <c r="A2" s="1"/>
      <c r="C2" s="6"/>
    </row>
    <row r="3" spans="1:5" ht="15" x14ac:dyDescent="0.25">
      <c r="A3" s="1"/>
      <c r="C3" s="7" t="s">
        <v>1</v>
      </c>
    </row>
    <row r="4" spans="1:5" x14ac:dyDescent="0.2">
      <c r="A4" s="8"/>
      <c r="C4" s="9" t="s">
        <v>2</v>
      </c>
    </row>
    <row r="5" spans="1:5" x14ac:dyDescent="0.2">
      <c r="A5" s="8"/>
    </row>
    <row r="6" spans="1:5" ht="15" x14ac:dyDescent="0.25">
      <c r="A6" s="10" t="s">
        <v>3</v>
      </c>
      <c r="B6" s="11"/>
    </row>
    <row r="7" spans="1:5" x14ac:dyDescent="0.2">
      <c r="A7" s="8"/>
      <c r="B7" s="8"/>
    </row>
    <row r="8" spans="1:5" s="13" customFormat="1" ht="15" x14ac:dyDescent="0.25">
      <c r="A8" s="12" t="s">
        <v>4</v>
      </c>
      <c r="B8" s="12" t="s">
        <v>5</v>
      </c>
      <c r="C8" s="13" t="s">
        <v>6</v>
      </c>
      <c r="D8" s="14" t="s">
        <v>7</v>
      </c>
      <c r="E8" s="13" t="s">
        <v>8</v>
      </c>
    </row>
    <row r="10" spans="1:5" x14ac:dyDescent="0.2">
      <c r="A10" s="15"/>
      <c r="B10" s="15">
        <v>4121</v>
      </c>
      <c r="C10" s="16" t="s">
        <v>9</v>
      </c>
      <c r="D10" s="17">
        <f>891000+223000+1784000</f>
        <v>2898000</v>
      </c>
      <c r="E10" s="18" t="s">
        <v>10</v>
      </c>
    </row>
    <row r="11" spans="1:5" x14ac:dyDescent="0.2">
      <c r="A11" s="15"/>
      <c r="B11" s="15">
        <v>4122</v>
      </c>
      <c r="C11" s="16" t="s">
        <v>11</v>
      </c>
      <c r="D11" s="17">
        <v>35000</v>
      </c>
      <c r="E11" s="18" t="s">
        <v>12</v>
      </c>
    </row>
    <row r="12" spans="1:5" x14ac:dyDescent="0.2">
      <c r="A12" s="15"/>
      <c r="B12" s="15">
        <v>4122</v>
      </c>
      <c r="C12" s="16" t="s">
        <v>11</v>
      </c>
      <c r="D12" s="17">
        <v>275000</v>
      </c>
      <c r="E12" s="18" t="s">
        <v>13</v>
      </c>
    </row>
    <row r="13" spans="1:5" x14ac:dyDescent="0.2">
      <c r="A13" s="15">
        <v>3639</v>
      </c>
      <c r="B13" s="15">
        <v>2111</v>
      </c>
      <c r="C13" s="16" t="s">
        <v>14</v>
      </c>
      <c r="D13" s="17">
        <f>30000+18000+25000</f>
        <v>73000</v>
      </c>
      <c r="E13" s="18" t="s">
        <v>15</v>
      </c>
    </row>
    <row r="14" spans="1:5" x14ac:dyDescent="0.2">
      <c r="A14" s="15">
        <v>3639</v>
      </c>
      <c r="B14" s="15">
        <v>2143</v>
      </c>
      <c r="C14" s="16" t="s">
        <v>16</v>
      </c>
      <c r="D14" s="17">
        <v>5000</v>
      </c>
      <c r="E14" s="18"/>
    </row>
    <row r="15" spans="1:5" x14ac:dyDescent="0.2">
      <c r="A15" s="15">
        <v>3639</v>
      </c>
      <c r="B15" s="15">
        <v>2321</v>
      </c>
      <c r="C15" s="16" t="s">
        <v>17</v>
      </c>
      <c r="D15" s="17">
        <v>50000</v>
      </c>
      <c r="E15" s="18"/>
    </row>
    <row r="16" spans="1:5" x14ac:dyDescent="0.2">
      <c r="A16" s="15">
        <v>3900</v>
      </c>
      <c r="B16" s="15">
        <v>2324</v>
      </c>
      <c r="C16" s="16" t="s">
        <v>18</v>
      </c>
      <c r="D16" s="17">
        <v>632000</v>
      </c>
      <c r="E16" s="18" t="s">
        <v>19</v>
      </c>
    </row>
    <row r="17" spans="1:5" x14ac:dyDescent="0.2">
      <c r="A17" s="15">
        <v>3900</v>
      </c>
      <c r="B17" s="15">
        <v>4118</v>
      </c>
      <c r="C17" s="16" t="s">
        <v>20</v>
      </c>
      <c r="D17" s="17">
        <v>501000</v>
      </c>
      <c r="E17" s="18" t="s">
        <v>21</v>
      </c>
    </row>
    <row r="18" spans="1:5" ht="15" x14ac:dyDescent="0.25">
      <c r="C18" s="13" t="s">
        <v>22</v>
      </c>
      <c r="D18" s="14">
        <f>SUM(D10:D17)</f>
        <v>4469000</v>
      </c>
    </row>
    <row r="20" spans="1:5" ht="15" x14ac:dyDescent="0.25">
      <c r="A20" s="19" t="s">
        <v>23</v>
      </c>
      <c r="B20" s="19"/>
    </row>
    <row r="21" spans="1:5" ht="15" x14ac:dyDescent="0.25">
      <c r="A21" s="20"/>
      <c r="B21" s="20"/>
      <c r="C21" s="21" t="s">
        <v>24</v>
      </c>
      <c r="D21" s="22"/>
      <c r="E21" s="23"/>
    </row>
    <row r="22" spans="1:5" x14ac:dyDescent="0.2">
      <c r="A22" s="15">
        <v>3639</v>
      </c>
      <c r="B22" s="15" t="s">
        <v>25</v>
      </c>
      <c r="C22" s="16" t="s">
        <v>26</v>
      </c>
      <c r="D22" s="17">
        <v>457000</v>
      </c>
      <c r="E22" s="18"/>
    </row>
    <row r="23" spans="1:5" x14ac:dyDescent="0.2">
      <c r="A23" s="15">
        <v>3639</v>
      </c>
      <c r="B23" s="15">
        <v>5137</v>
      </c>
      <c r="C23" s="16" t="s">
        <v>27</v>
      </c>
      <c r="D23" s="17">
        <v>15000</v>
      </c>
      <c r="E23" s="18"/>
    </row>
    <row r="24" spans="1:5" x14ac:dyDescent="0.2">
      <c r="A24" s="15">
        <v>3639</v>
      </c>
      <c r="B24" s="15">
        <v>5139</v>
      </c>
      <c r="C24" s="16" t="s">
        <v>28</v>
      </c>
      <c r="D24" s="17">
        <v>22000</v>
      </c>
      <c r="E24" s="18"/>
    </row>
    <row r="25" spans="1:5" x14ac:dyDescent="0.2">
      <c r="A25" s="15">
        <v>3639</v>
      </c>
      <c r="B25" s="15">
        <v>5142</v>
      </c>
      <c r="C25" s="16" t="s">
        <v>29</v>
      </c>
      <c r="D25" s="17">
        <v>10000</v>
      </c>
      <c r="E25" s="18" t="s">
        <v>30</v>
      </c>
    </row>
    <row r="26" spans="1:5" x14ac:dyDescent="0.2">
      <c r="A26" s="15">
        <v>6310</v>
      </c>
      <c r="B26" s="15">
        <v>5163</v>
      </c>
      <c r="C26" s="16" t="s">
        <v>31</v>
      </c>
      <c r="D26" s="17">
        <v>15000</v>
      </c>
      <c r="E26" s="18" t="s">
        <v>32</v>
      </c>
    </row>
    <row r="27" spans="1:5" x14ac:dyDescent="0.2">
      <c r="A27" s="15">
        <v>3639</v>
      </c>
      <c r="B27" s="15">
        <v>5162</v>
      </c>
      <c r="C27" s="16" t="s">
        <v>33</v>
      </c>
      <c r="D27" s="17">
        <v>6000</v>
      </c>
      <c r="E27" s="18" t="s">
        <v>34</v>
      </c>
    </row>
    <row r="28" spans="1:5" x14ac:dyDescent="0.2">
      <c r="A28" s="15">
        <v>3639</v>
      </c>
      <c r="B28" s="15">
        <v>5164</v>
      </c>
      <c r="C28" s="16" t="s">
        <v>35</v>
      </c>
      <c r="D28" s="17">
        <v>81000</v>
      </c>
      <c r="E28" s="18"/>
    </row>
    <row r="29" spans="1:5" x14ac:dyDescent="0.2">
      <c r="A29" s="15">
        <v>3639</v>
      </c>
      <c r="B29" s="15">
        <v>5169</v>
      </c>
      <c r="C29" s="16" t="s">
        <v>36</v>
      </c>
      <c r="D29" s="17">
        <f>270000+230000-6000</f>
        <v>494000</v>
      </c>
      <c r="E29" s="18"/>
    </row>
    <row r="30" spans="1:5" x14ac:dyDescent="0.2">
      <c r="A30" s="15">
        <v>3639</v>
      </c>
      <c r="B30" s="15">
        <v>5173</v>
      </c>
      <c r="C30" s="16" t="s">
        <v>37</v>
      </c>
      <c r="D30" s="17">
        <v>10000</v>
      </c>
      <c r="E30" s="18"/>
    </row>
    <row r="31" spans="1:5" x14ac:dyDescent="0.2">
      <c r="A31" s="15">
        <v>3639</v>
      </c>
      <c r="B31" s="15">
        <v>5175</v>
      </c>
      <c r="C31" s="16" t="s">
        <v>38</v>
      </c>
      <c r="D31" s="17">
        <v>32000</v>
      </c>
      <c r="E31" s="18"/>
    </row>
    <row r="32" spans="1:5" x14ac:dyDescent="0.2">
      <c r="A32" s="20"/>
      <c r="B32" s="20"/>
      <c r="C32" s="24"/>
      <c r="D32" s="22"/>
      <c r="E32" s="23"/>
    </row>
    <row r="33" spans="1:5" ht="15" x14ac:dyDescent="0.25">
      <c r="A33" s="20"/>
      <c r="B33" s="20"/>
      <c r="C33" s="21" t="s">
        <v>39</v>
      </c>
      <c r="D33" s="22"/>
      <c r="E33" s="23"/>
    </row>
    <row r="34" spans="1:5" x14ac:dyDescent="0.2">
      <c r="A34" s="15">
        <v>3722</v>
      </c>
      <c r="B34" s="15">
        <v>5139</v>
      </c>
      <c r="C34" s="16" t="s">
        <v>28</v>
      </c>
      <c r="D34" s="17">
        <v>10000</v>
      </c>
      <c r="E34" s="18"/>
    </row>
    <row r="35" spans="1:5" x14ac:dyDescent="0.2">
      <c r="A35" s="15">
        <v>3722</v>
      </c>
      <c r="B35" s="15">
        <v>5156</v>
      </c>
      <c r="C35" s="16" t="s">
        <v>40</v>
      </c>
      <c r="D35" s="17">
        <v>292000</v>
      </c>
      <c r="E35" s="18"/>
    </row>
    <row r="36" spans="1:5" x14ac:dyDescent="0.2">
      <c r="A36" s="15">
        <v>3722</v>
      </c>
      <c r="B36" s="15">
        <v>5163</v>
      </c>
      <c r="C36" s="16" t="s">
        <v>31</v>
      </c>
      <c r="D36" s="17">
        <v>86000</v>
      </c>
      <c r="E36" s="18" t="s">
        <v>41</v>
      </c>
    </row>
    <row r="37" spans="1:5" x14ac:dyDescent="0.2">
      <c r="A37" s="15">
        <v>3722</v>
      </c>
      <c r="B37" s="15">
        <v>5164</v>
      </c>
      <c r="C37" s="16" t="s">
        <v>35</v>
      </c>
      <c r="D37" s="17">
        <v>30000</v>
      </c>
      <c r="E37" s="18"/>
    </row>
    <row r="38" spans="1:5" x14ac:dyDescent="0.2">
      <c r="A38" s="15">
        <v>3722</v>
      </c>
      <c r="B38" s="15">
        <v>5169</v>
      </c>
      <c r="C38" s="16" t="s">
        <v>36</v>
      </c>
      <c r="D38" s="17">
        <v>440000</v>
      </c>
      <c r="E38" s="18"/>
    </row>
    <row r="39" spans="1:5" x14ac:dyDescent="0.2">
      <c r="A39" s="15">
        <v>3722</v>
      </c>
      <c r="B39" s="15">
        <v>5171</v>
      </c>
      <c r="C39" s="16" t="s">
        <v>42</v>
      </c>
      <c r="D39" s="17">
        <v>188000</v>
      </c>
      <c r="E39" s="18"/>
    </row>
    <row r="40" spans="1:5" x14ac:dyDescent="0.2">
      <c r="A40" s="20"/>
      <c r="B40" s="20"/>
      <c r="C40" s="24"/>
      <c r="D40" s="22"/>
      <c r="E40" s="23"/>
    </row>
    <row r="41" spans="1:5" ht="15" x14ac:dyDescent="0.25">
      <c r="A41" s="20"/>
      <c r="B41" s="20"/>
      <c r="C41" s="21" t="s">
        <v>43</v>
      </c>
      <c r="D41" s="22"/>
      <c r="E41" s="23"/>
    </row>
    <row r="42" spans="1:5" x14ac:dyDescent="0.2">
      <c r="A42" s="15">
        <v>3900</v>
      </c>
      <c r="B42" s="15" t="s">
        <v>25</v>
      </c>
      <c r="C42" s="16" t="s">
        <v>44</v>
      </c>
      <c r="D42" s="17">
        <v>238000</v>
      </c>
      <c r="E42" s="18"/>
    </row>
    <row r="43" spans="1:5" x14ac:dyDescent="0.2">
      <c r="A43" s="15">
        <v>3900</v>
      </c>
      <c r="B43" s="15">
        <v>5137</v>
      </c>
      <c r="C43" s="16" t="s">
        <v>27</v>
      </c>
      <c r="D43" s="17">
        <v>19000</v>
      </c>
      <c r="E43" s="18"/>
    </row>
    <row r="44" spans="1:5" x14ac:dyDescent="0.2">
      <c r="A44" s="15">
        <v>3900</v>
      </c>
      <c r="B44" s="15">
        <v>5139</v>
      </c>
      <c r="C44" s="16" t="s">
        <v>28</v>
      </c>
      <c r="D44" s="17">
        <f>54000+11000+12000</f>
        <v>77000</v>
      </c>
      <c r="E44" s="18"/>
    </row>
    <row r="45" spans="1:5" x14ac:dyDescent="0.2">
      <c r="A45" s="15">
        <v>3900</v>
      </c>
      <c r="B45" s="15">
        <v>5169</v>
      </c>
      <c r="C45" s="16" t="s">
        <v>36</v>
      </c>
      <c r="D45" s="17">
        <f>100000+675000+553000</f>
        <v>1328000</v>
      </c>
      <c r="E45" s="18"/>
    </row>
    <row r="46" spans="1:5" x14ac:dyDescent="0.2">
      <c r="A46" s="15">
        <v>3900</v>
      </c>
      <c r="B46" s="15">
        <v>5173</v>
      </c>
      <c r="C46" s="16" t="s">
        <v>37</v>
      </c>
      <c r="D46" s="17">
        <v>9000</v>
      </c>
      <c r="E46" s="18"/>
    </row>
    <row r="47" spans="1:5" x14ac:dyDescent="0.2">
      <c r="A47" s="15">
        <v>3900</v>
      </c>
      <c r="B47" s="15">
        <v>5175</v>
      </c>
      <c r="C47" s="16" t="s">
        <v>38</v>
      </c>
      <c r="D47" s="17">
        <v>17000</v>
      </c>
      <c r="E47" s="18"/>
    </row>
    <row r="48" spans="1:5" x14ac:dyDescent="0.2">
      <c r="A48" s="15">
        <v>3900</v>
      </c>
      <c r="B48" s="15">
        <v>5179</v>
      </c>
      <c r="C48" s="16" t="s">
        <v>45</v>
      </c>
      <c r="D48" s="17">
        <v>223000</v>
      </c>
      <c r="E48" s="18" t="s">
        <v>46</v>
      </c>
    </row>
    <row r="49" spans="1:5" x14ac:dyDescent="0.2">
      <c r="A49" s="15">
        <v>3900</v>
      </c>
      <c r="B49" s="15">
        <v>6122</v>
      </c>
      <c r="C49" s="16" t="s">
        <v>47</v>
      </c>
      <c r="D49" s="17">
        <v>151000</v>
      </c>
      <c r="E49" s="18"/>
    </row>
    <row r="50" spans="1:5" x14ac:dyDescent="0.2">
      <c r="A50" s="20"/>
      <c r="B50" s="20"/>
      <c r="C50" s="24"/>
      <c r="D50" s="22"/>
      <c r="E50" s="18"/>
    </row>
    <row r="51" spans="1:5" ht="15" x14ac:dyDescent="0.25">
      <c r="A51" s="20"/>
      <c r="B51" s="20"/>
      <c r="C51" s="21" t="s">
        <v>48</v>
      </c>
      <c r="D51" s="22"/>
      <c r="E51" s="23"/>
    </row>
    <row r="52" spans="1:5" x14ac:dyDescent="0.2">
      <c r="A52" s="15">
        <v>2219</v>
      </c>
      <c r="B52" s="15">
        <v>5169</v>
      </c>
      <c r="C52" s="16" t="s">
        <v>36</v>
      </c>
      <c r="D52" s="17">
        <v>394000</v>
      </c>
      <c r="E52" s="23"/>
    </row>
    <row r="53" spans="1:5" x14ac:dyDescent="0.2">
      <c r="A53" s="20"/>
      <c r="B53" s="20"/>
      <c r="C53" s="24"/>
      <c r="D53" s="22"/>
      <c r="E53" s="23"/>
    </row>
    <row r="54" spans="1:5" ht="15" x14ac:dyDescent="0.25">
      <c r="A54" s="20"/>
      <c r="B54" s="20"/>
      <c r="C54" s="21" t="s">
        <v>49</v>
      </c>
      <c r="D54" s="22"/>
      <c r="E54" s="23"/>
    </row>
    <row r="55" spans="1:5" x14ac:dyDescent="0.2">
      <c r="A55" s="15">
        <v>3792</v>
      </c>
      <c r="B55" s="15">
        <v>5169</v>
      </c>
      <c r="C55" s="16" t="s">
        <v>36</v>
      </c>
      <c r="D55" s="17">
        <v>50000</v>
      </c>
      <c r="E55" s="23"/>
    </row>
    <row r="56" spans="1:5" x14ac:dyDescent="0.2">
      <c r="A56" s="20"/>
      <c r="B56" s="20"/>
      <c r="C56" s="24"/>
      <c r="D56" s="22"/>
      <c r="E56" s="23"/>
    </row>
    <row r="57" spans="1:5" ht="15" x14ac:dyDescent="0.25">
      <c r="C57" s="13" t="s">
        <v>50</v>
      </c>
      <c r="D57" s="14">
        <f>SUM(D22:D55)</f>
        <v>4694000</v>
      </c>
    </row>
    <row r="59" spans="1:5" ht="15" x14ac:dyDescent="0.25">
      <c r="A59" s="10" t="s">
        <v>51</v>
      </c>
      <c r="B59" s="19"/>
    </row>
    <row r="60" spans="1:5" ht="15" x14ac:dyDescent="0.25">
      <c r="A60" s="20"/>
      <c r="B60" s="20">
        <v>8115</v>
      </c>
      <c r="C60" s="24" t="s">
        <v>52</v>
      </c>
      <c r="D60" s="25">
        <f>SUM(D57-D18)</f>
        <v>225000</v>
      </c>
      <c r="E60" s="23"/>
    </row>
    <row r="61" spans="1:5" x14ac:dyDescent="0.2">
      <c r="A61" s="20"/>
      <c r="B61" s="20"/>
      <c r="C61" s="24"/>
      <c r="D61" s="22"/>
      <c r="E61" s="23"/>
    </row>
    <row r="63" spans="1:5" s="26" customFormat="1" ht="12.75" x14ac:dyDescent="0.2"/>
    <row r="64" spans="1:5" s="26" customFormat="1" ht="12.75" x14ac:dyDescent="0.2"/>
    <row r="65" spans="1:5" s="26" customFormat="1" ht="12.75" x14ac:dyDescent="0.2"/>
    <row r="66" spans="1:5" s="26" customFormat="1" ht="12.75" x14ac:dyDescent="0.2"/>
    <row r="67" spans="1:5" s="26" customFormat="1" ht="12.75" x14ac:dyDescent="0.2">
      <c r="A67" s="27" t="s">
        <v>53</v>
      </c>
      <c r="B67" s="9"/>
      <c r="D67" s="28" t="s">
        <v>54</v>
      </c>
    </row>
    <row r="68" spans="1:5" s="26" customFormat="1" ht="12.75" x14ac:dyDescent="0.2">
      <c r="A68" s="27"/>
      <c r="B68" s="9"/>
      <c r="D68" s="28"/>
    </row>
    <row r="69" spans="1:5" s="26" customFormat="1" ht="12.75" x14ac:dyDescent="0.2">
      <c r="A69" s="27"/>
      <c r="B69" s="9"/>
      <c r="D69" s="28"/>
    </row>
    <row r="70" spans="1:5" s="26" customFormat="1" ht="12.75" x14ac:dyDescent="0.2">
      <c r="A70" s="27" t="s">
        <v>55</v>
      </c>
      <c r="B70" s="9"/>
      <c r="D70" s="28" t="s">
        <v>56</v>
      </c>
    </row>
    <row r="71" spans="1:5" s="26" customFormat="1" ht="12.75" x14ac:dyDescent="0.2">
      <c r="A71" s="29"/>
      <c r="B71" s="9"/>
      <c r="D71" s="28"/>
    </row>
    <row r="72" spans="1:5" x14ac:dyDescent="0.2">
      <c r="A72" s="29"/>
      <c r="B72" s="9"/>
      <c r="C72" s="26"/>
      <c r="D72" s="28"/>
      <c r="E72" s="26"/>
    </row>
    <row r="73" spans="1:5" x14ac:dyDescent="0.2">
      <c r="A73" s="29" t="s">
        <v>58</v>
      </c>
      <c r="B73" s="9"/>
      <c r="C73" s="26"/>
      <c r="D73" s="27" t="s">
        <v>57</v>
      </c>
      <c r="E73" s="26"/>
    </row>
  </sheetData>
  <pageMargins left="0.7" right="0.14583333333333334" top="0.90625" bottom="0.9375" header="0.3" footer="0.3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Dubská</dc:creator>
  <cp:keywords/>
  <dc:description/>
  <cp:lastModifiedBy>Paul Dance</cp:lastModifiedBy>
  <cp:revision/>
  <dcterms:created xsi:type="dcterms:W3CDTF">2017-03-08T13:49:21Z</dcterms:created>
  <dcterms:modified xsi:type="dcterms:W3CDTF">2017-03-10T11:59:29Z</dcterms:modified>
  <cp:category/>
  <cp:contentStatus/>
</cp:coreProperties>
</file>